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estion Calidad 01\OneDrive - Instituto Tecnológico de San Luis Potosí\Escritorio\"/>
    </mc:Choice>
  </mc:AlternateContent>
  <xr:revisionPtr revIDLastSave="0" documentId="8_{18EC0787-6501-4702-B02A-C01DAD6790CF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Criterios de la Organización" sheetId="2" r:id="rId1"/>
    <sheet name="Categorías de Severidad" sheetId="3" r:id="rId2"/>
    <sheet name="Categorias de Frecuencia" sheetId="4" r:id="rId3"/>
    <sheet name="Evaluación del Riesgo" sheetId="5" r:id="rId4"/>
    <sheet name="Matriz de Riesgos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" l="1"/>
  <c r="C8" i="5"/>
  <c r="U11" i="1" l="1"/>
  <c r="U12" i="1"/>
  <c r="U13" i="1"/>
  <c r="U14" i="1"/>
  <c r="U15" i="1"/>
  <c r="U16" i="1"/>
  <c r="U17" i="1"/>
  <c r="U10" i="1"/>
  <c r="L10" i="1"/>
  <c r="T11" i="1"/>
  <c r="T12" i="1"/>
  <c r="T13" i="1"/>
  <c r="T14" i="1"/>
  <c r="T15" i="1"/>
  <c r="T16" i="1"/>
  <c r="T17" i="1"/>
  <c r="T10" i="1"/>
  <c r="K10" i="1"/>
  <c r="S11" i="1"/>
  <c r="V11" i="1" s="1"/>
  <c r="S12" i="1"/>
  <c r="V12" i="1" s="1"/>
  <c r="S13" i="1"/>
  <c r="V13" i="1" s="1"/>
  <c r="S14" i="1"/>
  <c r="V14" i="1" s="1"/>
  <c r="S15" i="1"/>
  <c r="V15" i="1" s="1"/>
  <c r="S16" i="1"/>
  <c r="V16" i="1" s="1"/>
  <c r="S17" i="1"/>
  <c r="V17" i="1" s="1"/>
  <c r="S10" i="1"/>
  <c r="V10" i="1" s="1"/>
  <c r="K11" i="1"/>
  <c r="K12" i="1"/>
  <c r="K13" i="1"/>
  <c r="K14" i="1"/>
  <c r="K15" i="1"/>
  <c r="K16" i="1"/>
  <c r="K17" i="1"/>
  <c r="L11" i="1"/>
  <c r="L12" i="1"/>
  <c r="L13" i="1"/>
  <c r="L14" i="1"/>
  <c r="L15" i="1"/>
  <c r="L16" i="1"/>
  <c r="L17" i="1"/>
  <c r="J17" i="1" l="1"/>
  <c r="M17" i="1" s="1"/>
  <c r="J16" i="1"/>
  <c r="M16" i="1" s="1"/>
  <c r="J12" i="1"/>
  <c r="M12" i="1" s="1"/>
  <c r="J13" i="1"/>
  <c r="M13" i="1" s="1"/>
  <c r="J14" i="1"/>
  <c r="M14" i="1" s="1"/>
  <c r="J15" i="1"/>
  <c r="M15" i="1" s="1"/>
  <c r="J11" i="1"/>
  <c r="M11" i="1" s="1"/>
  <c r="J10" i="1"/>
  <c r="M10" i="1" s="1"/>
</calcChain>
</file>

<file path=xl/sharedStrings.xml><?xml version="1.0" encoding="utf-8"?>
<sst xmlns="http://schemas.openxmlformats.org/spreadsheetml/2006/main" count="152" uniqueCount="135">
  <si>
    <t xml:space="preserve">severidad </t>
  </si>
  <si>
    <t xml:space="preserve">causa potencial de la falla </t>
  </si>
  <si>
    <t>frecuencia</t>
  </si>
  <si>
    <t xml:space="preserve">controles actuales </t>
  </si>
  <si>
    <t xml:space="preserve">Inseguridad laboral </t>
  </si>
  <si>
    <t xml:space="preserve">Bajo nivel académico y alta rotación de personal </t>
  </si>
  <si>
    <t xml:space="preserve">Poca aplicación pedagógica </t>
  </si>
  <si>
    <t xml:space="preserve">Número de risesgos </t>
  </si>
  <si>
    <t xml:space="preserve">Operación/ actividad </t>
  </si>
  <si>
    <t xml:space="preserve">Personal de base escaso </t>
  </si>
  <si>
    <t xml:space="preserve">Inducción al personal de nuevo ingreso </t>
  </si>
  <si>
    <t xml:space="preserve">Desconocimiento en los procesos académicos y administrativos </t>
  </si>
  <si>
    <t xml:space="preserve">Efectos potenciales de la falla </t>
  </si>
  <si>
    <t xml:space="preserve">Falla potencial </t>
  </si>
  <si>
    <t xml:space="preserve">Incumplimientes en las diferentes actividades académicas y administrativas </t>
  </si>
  <si>
    <t>No existe programa de inducción</t>
  </si>
  <si>
    <t xml:space="preserve">Minimo seguimiento pedagógico </t>
  </si>
  <si>
    <t xml:space="preserve">Generar y aplicar programa de inducción </t>
  </si>
  <si>
    <t>Frecuencia</t>
  </si>
  <si>
    <t xml:space="preserve">Disminución de mano de obra para cumplir con las actividades de la institución </t>
  </si>
  <si>
    <t xml:space="preserve">No existe basificación </t>
  </si>
  <si>
    <t xml:space="preserve">Faltan politicas de basificación </t>
  </si>
  <si>
    <t xml:space="preserve">Área/ Responsable/ Fecha de cierre </t>
  </si>
  <si>
    <t xml:space="preserve">Acciones recomendadas </t>
  </si>
  <si>
    <t>Severidad</t>
  </si>
  <si>
    <t xml:space="preserve">Deteccion </t>
  </si>
  <si>
    <t xml:space="preserve">Se desconoce </t>
  </si>
  <si>
    <t xml:space="preserve">No existe el análisis de factibilidad </t>
  </si>
  <si>
    <t>Mayor consumo de energia y presupuesto</t>
  </si>
  <si>
    <t xml:space="preserve">Baja calidad educativa </t>
  </si>
  <si>
    <t>Desmotivacion laboral</t>
  </si>
  <si>
    <t>Falta de planeación en el POA</t>
  </si>
  <si>
    <t xml:space="preserve">Inexistentes </t>
  </si>
  <si>
    <t>Planearlo en los POA´S</t>
  </si>
  <si>
    <t>Subdirección de planeación y vinculación/ administrativa</t>
  </si>
  <si>
    <t>Bajo presupuesto para renovación de equipos</t>
  </si>
  <si>
    <t xml:space="preserve">Renovación de contrato de acuerdo a su desempeño laboral </t>
  </si>
  <si>
    <t xml:space="preserve">Subdirección académica y administrativa.  Fecha de cierre: cumplimiento de las actividades docentes </t>
  </si>
  <si>
    <t xml:space="preserve">Nuevas politicas de comntratación de la federacion </t>
  </si>
  <si>
    <t xml:space="preserve">Sub contrataciones semestrales </t>
  </si>
  <si>
    <t xml:space="preserve">RESULTADOS DE LAS ACCIONES </t>
  </si>
  <si>
    <t xml:space="preserve">Acciones tomadas </t>
  </si>
  <si>
    <t xml:space="preserve">Falta de jerarquización en la actualización de los equipos </t>
  </si>
  <si>
    <t>Programas obsoletos en los equipos</t>
  </si>
  <si>
    <t>Bajo recurso económico</t>
  </si>
  <si>
    <t>Formación humanista al personal</t>
  </si>
  <si>
    <t>Análisis de riesgos</t>
  </si>
  <si>
    <t xml:space="preserve">Frecuencia </t>
  </si>
  <si>
    <t xml:space="preserve">Detección </t>
  </si>
  <si>
    <t xml:space="preserve">Severidad </t>
  </si>
  <si>
    <t>SEV</t>
  </si>
  <si>
    <t>DET</t>
  </si>
  <si>
    <t xml:space="preserve"> </t>
  </si>
  <si>
    <t>Incremento en la decersión, ausentismo, aumento en los índices de reprobación desencanto en el programa educativo,…</t>
  </si>
  <si>
    <t xml:space="preserve">No hay seguimiento en la implementación de metodologías  pedagógicas </t>
  </si>
  <si>
    <t>Talleres de estrategias pedagógicas</t>
  </si>
  <si>
    <t>Subdirección Académica/Desarrollo académico</t>
  </si>
  <si>
    <t>Recursos humanos/subdirección académica</t>
  </si>
  <si>
    <t xml:space="preserve">Falta de generación de energia a través de las celdas solares </t>
  </si>
  <si>
    <t>No existen</t>
  </si>
  <si>
    <t>No existe</t>
  </si>
  <si>
    <t>Subdirección de planeación y vinculación/ Centro de cómputo</t>
  </si>
  <si>
    <t>Realizar un diagnóstico de necesidades de equipo de computo</t>
  </si>
  <si>
    <t>Software especializado para el cumplimiento de asignaturas</t>
  </si>
  <si>
    <t>Baja calidad académica</t>
  </si>
  <si>
    <t>Bajo recurso económico asignado a la adquisición de software</t>
  </si>
  <si>
    <t>Baja formación profesional en los estudiantes</t>
  </si>
  <si>
    <t>Realizar convenios con empresas y planeación en el POA</t>
  </si>
  <si>
    <t>Gestión Tecnológica y vinculación/Subdirección de planeación y vinculación/subdirección académica</t>
  </si>
  <si>
    <t>Violencia cultural</t>
  </si>
  <si>
    <t>Deserción, desmotivación, mala imagen de la institución</t>
  </si>
  <si>
    <t xml:space="preserve">Desconocimiento de las nuevas tendencias de generacionales </t>
  </si>
  <si>
    <t>Generar programas y talleres con tendencias humanistas</t>
  </si>
  <si>
    <t>Subdirección de planeación y vinculación/Sistema de Gestión de Igualdad de Género y no Discriminación</t>
  </si>
  <si>
    <t>Evaluación del Riesgo</t>
  </si>
  <si>
    <t>FREC</t>
  </si>
  <si>
    <t>Criterios Aceptables de Riesgo por parte de la Institución</t>
  </si>
  <si>
    <t xml:space="preserve">Todos los riesgos que tengan una severidad por su impacto y su frecuencia menor o igual a diez, la Institución asume que los riesgos requieren acciones a tomar, </t>
  </si>
  <si>
    <t>INSTITUTO TECNOLÓGICO DE SAN LUIS POTOSÍ</t>
  </si>
  <si>
    <t>ITSLP-SGI-PG-003-01</t>
  </si>
  <si>
    <t>Gestión de riesgos</t>
  </si>
  <si>
    <t>Fecha de emisión del documento</t>
  </si>
  <si>
    <t>Categoría de Severidad o Impacto</t>
  </si>
  <si>
    <t>Categoría</t>
  </si>
  <si>
    <t>Valor</t>
  </si>
  <si>
    <t>Descripción</t>
  </si>
  <si>
    <t>Catastrófico</t>
  </si>
  <si>
    <t>Pérdida de integridad humana o incluso la muerte de la persona, pérdida de la integridad de la infraestructura de la Institución (Incendio, explosión, etc.)</t>
  </si>
  <si>
    <t>Influye directamente en el cumplimiento de la misión, visión, metas y objetivos de la Institución y puede implicar pérdida patrimonial, incumplimientos normativos, problemas operativos o impacto ambiental y deterioro de la imagen, dejando además sin funcionar totalmente o por un período importante de tiempo afectando los programas, proyectos, procesos o servicios sustantivos de la Institución.</t>
  </si>
  <si>
    <t>Grave</t>
  </si>
  <si>
    <t>Dañaría significativamente el patrimonio, incumplimientos normativos, problemas operativos o de impacto ambiental y deterioro de la imagen o logro de las metas y objetivos institucionales. Además se requiere una cantidad importante de tiempo para investigar y corregir los daños</t>
  </si>
  <si>
    <t>Moderado</t>
  </si>
  <si>
    <t>Causaría ya sea una pérdida importante en el patrimonio o un deterioro significativo en la imagen institucional</t>
  </si>
  <si>
    <t>Bajo</t>
  </si>
  <si>
    <t>Causa un daño en el patrimonio o imagen institucional que se puede corregir en el corto tiempo y no afecta el cumplimiento de las metas y objetivos institucionales</t>
  </si>
  <si>
    <t>Menor</t>
  </si>
  <si>
    <t>Riesgo que puede ocasionar pequeños o nulos efectos en la institución</t>
  </si>
  <si>
    <t>Ponderación de Frecuencia</t>
  </si>
  <si>
    <t>Categorías</t>
  </si>
  <si>
    <t>Recurrente</t>
  </si>
  <si>
    <t>Probabilidad de ocurrencia muy alta. Con un porcentaje de que se materialice el riesgo entre 90% a 100%</t>
  </si>
  <si>
    <t>Muy probable</t>
  </si>
  <si>
    <t>Probabilidad de ocurrencia alta. Con un porcentaje de que se materialice el riesgo entre 75% a 89%</t>
  </si>
  <si>
    <t>Probable</t>
  </si>
  <si>
    <t>Probabilidad de ocurrencia media. Con un porcentaje de que se materialce el riesgo entre 51% y 74%</t>
  </si>
  <si>
    <t>Inusual</t>
  </si>
  <si>
    <t>Probabilidad de ocurrencia  baja. Con un porcentaje de que se materialice el riesgo entre 25% a 50%</t>
  </si>
  <si>
    <t>Remota</t>
  </si>
  <si>
    <t>Probabilidad de ocurrencia muy baja. Con un porcentaje de que se materialice el riesgo entre 1% a 24%</t>
  </si>
  <si>
    <t>Cuadrante II
 Riesgos de atención periódica</t>
  </si>
  <si>
    <t>Cuadrante I
 Riesgos de atención inmediata</t>
  </si>
  <si>
    <t>Cuadrante I</t>
  </si>
  <si>
    <t>Riesgos no tolerables que requieren acción urgente.</t>
  </si>
  <si>
    <t>(0,5)</t>
  </si>
  <si>
    <t>(10,5)</t>
  </si>
  <si>
    <t>CuadranteII y IV</t>
  </si>
  <si>
    <t>Riesgos no tolerables que requieren monitoreo y plan de accion.</t>
  </si>
  <si>
    <t>Cuadrante III
 Riesgos controlados</t>
  </si>
  <si>
    <t>Cuadrante IV
 Riesgos de seguimiento</t>
  </si>
  <si>
    <t>Cuadrante III</t>
  </si>
  <si>
    <t>Riesgos controlados.</t>
  </si>
  <si>
    <t>(0,0)</t>
  </si>
  <si>
    <t>(5,0)</t>
  </si>
  <si>
    <t>(10,0)</t>
  </si>
  <si>
    <t>Nota:</t>
  </si>
  <si>
    <t>Los riesgos no tolerables se clasificarán de acuerdo a las reglas internas, como:</t>
  </si>
  <si>
    <t>Estratégico: Afecta la misión, visión, objetivos y metas</t>
  </si>
  <si>
    <t>Directivo: Impacta en la operación de los procesos, programas y proyectos</t>
  </si>
  <si>
    <t>Operativo: Repercute en la eficacia de las acciones</t>
  </si>
  <si>
    <t>Versión de Información:  1</t>
  </si>
  <si>
    <t>Rev: 02</t>
  </si>
  <si>
    <t>Versión de Información:  02</t>
  </si>
  <si>
    <t>Rev. 2</t>
  </si>
  <si>
    <t xml:space="preserve">ANÁLISIS DE RIESGOS </t>
  </si>
  <si>
    <t xml:space="preserve">                                                                                                                                                  INSTITUTO TECNOLÓGICO DE SAN LUIS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</si>
</sst>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3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C00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6" fillId="5" borderId="0" xfId="0" applyFont="1" applyFill="1"/>
    <xf numFmtId="0" fontId="0" fillId="5" borderId="0" xfId="0" applyFill="1"/>
    <xf numFmtId="0" fontId="0" fillId="5" borderId="16" xfId="0" applyFill="1" applyBorder="1"/>
    <xf numFmtId="0" fontId="10" fillId="5" borderId="19" xfId="0" applyFont="1" applyFill="1" applyBorder="1" applyAlignment="1">
      <alignment vertical="center"/>
    </xf>
    <xf numFmtId="0" fontId="10" fillId="5" borderId="20" xfId="0" applyFont="1" applyFill="1" applyBorder="1" applyAlignment="1">
      <alignment vertical="center"/>
    </xf>
    <xf numFmtId="14" fontId="10" fillId="5" borderId="24" xfId="0" applyNumberFormat="1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6" xfId="0" applyFont="1" applyFill="1" applyBorder="1" applyAlignment="1">
      <alignment horizontal="right"/>
    </xf>
    <xf numFmtId="0" fontId="6" fillId="5" borderId="6" xfId="0" applyFont="1" applyFill="1" applyBorder="1"/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right"/>
    </xf>
    <xf numFmtId="0" fontId="13" fillId="5" borderId="0" xfId="0" applyFont="1" applyFill="1" applyAlignment="1">
      <alignment horizontal="right"/>
    </xf>
    <xf numFmtId="0" fontId="10" fillId="3" borderId="19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14" fontId="10" fillId="3" borderId="24" xfId="0" applyNumberFormat="1" applyFont="1" applyFill="1" applyBorder="1" applyAlignment="1">
      <alignment horizontal="left" vertical="center"/>
    </xf>
    <xf numFmtId="0" fontId="5" fillId="0" borderId="0" xfId="0" applyFont="1"/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0" fillId="0" borderId="29" xfId="0" applyBorder="1"/>
    <xf numFmtId="0" fontId="3" fillId="0" borderId="31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9" borderId="3" xfId="0" applyFont="1" applyFill="1" applyBorder="1" applyAlignment="1">
      <alignment horizontal="left" vertical="center"/>
    </xf>
    <xf numFmtId="0" fontId="17" fillId="9" borderId="1" xfId="0" applyFont="1" applyFill="1" applyBorder="1" applyAlignment="1">
      <alignment horizontal="left" vertical="center"/>
    </xf>
    <xf numFmtId="0" fontId="17" fillId="9" borderId="4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</cellXfs>
  <cellStyles count="1"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378952</xdr:colOff>
      <xdr:row>2</xdr:row>
      <xdr:rowOff>30725</xdr:rowOff>
    </xdr:from>
    <xdr:ext cx="716936" cy="716273"/>
    <xdr:pic>
      <xdr:nvPicPr>
        <xdr:cNvPr id="2" name="Imagen 1">
          <a:extLst>
            <a:ext uri="{FF2B5EF4-FFF2-40B4-BE49-F238E27FC236}">
              <a16:creationId xmlns:a16="http://schemas.microsoft.com/office/drawing/2014/main" id="{3965992C-CAEE-4C29-9FC3-2C6727AC7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952" y="440300"/>
          <a:ext cx="716936" cy="71627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2</xdr:row>
      <xdr:rowOff>0</xdr:rowOff>
    </xdr:from>
    <xdr:ext cx="772239" cy="771525"/>
    <xdr:pic>
      <xdr:nvPicPr>
        <xdr:cNvPr id="2" name="Imagen 1">
          <a:extLst>
            <a:ext uri="{FF2B5EF4-FFF2-40B4-BE49-F238E27FC236}">
              <a16:creationId xmlns:a16="http://schemas.microsoft.com/office/drawing/2014/main" id="{43F567F1-35A9-41BB-8F2D-F6C7EB316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409575"/>
          <a:ext cx="772239" cy="7715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14</xdr:row>
      <xdr:rowOff>180975</xdr:rowOff>
    </xdr:from>
    <xdr:to>
      <xdr:col>11</xdr:col>
      <xdr:colOff>9525</xdr:colOff>
      <xdr:row>15</xdr:row>
      <xdr:rowOff>0</xdr:rowOff>
    </xdr:to>
    <xdr:cxnSp macro="">
      <xdr:nvCxnSpPr>
        <xdr:cNvPr id="2" name="2 Conector recto de flecha">
          <a:extLst>
            <a:ext uri="{FF2B5EF4-FFF2-40B4-BE49-F238E27FC236}">
              <a16:creationId xmlns:a16="http://schemas.microsoft.com/office/drawing/2014/main" id="{B3B019FF-512F-4EEC-B19E-CCC5B117C3FC}"/>
            </a:ext>
          </a:extLst>
        </xdr:cNvPr>
        <xdr:cNvCxnSpPr/>
      </xdr:nvCxnSpPr>
      <xdr:spPr>
        <a:xfrm>
          <a:off x="8143875" y="4200525"/>
          <a:ext cx="3352800" cy="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6</xdr:row>
      <xdr:rowOff>238125</xdr:rowOff>
    </xdr:from>
    <xdr:to>
      <xdr:col>6</xdr:col>
      <xdr:colOff>114300</xdr:colOff>
      <xdr:row>13</xdr:row>
      <xdr:rowOff>76200</xdr:rowOff>
    </xdr:to>
    <xdr:cxnSp macro="">
      <xdr:nvCxnSpPr>
        <xdr:cNvPr id="3" name="3 Conector recto de flecha">
          <a:extLst>
            <a:ext uri="{FF2B5EF4-FFF2-40B4-BE49-F238E27FC236}">
              <a16:creationId xmlns:a16="http://schemas.microsoft.com/office/drawing/2014/main" id="{BC94E5CC-6725-44A1-83E6-BF7197318589}"/>
            </a:ext>
          </a:extLst>
        </xdr:cNvPr>
        <xdr:cNvCxnSpPr/>
      </xdr:nvCxnSpPr>
      <xdr:spPr>
        <a:xfrm flipV="1">
          <a:off x="7686675" y="1381125"/>
          <a:ext cx="9525" cy="253365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275649</xdr:colOff>
      <xdr:row>7</xdr:row>
      <xdr:rowOff>191076</xdr:rowOff>
    </xdr:from>
    <xdr:ext cx="311496" cy="2234394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1AE8DE4-ED96-4788-9D54-98A08764299E}"/>
            </a:ext>
          </a:extLst>
        </xdr:cNvPr>
        <xdr:cNvSpPr txBox="1"/>
      </xdr:nvSpPr>
      <xdr:spPr>
        <a:xfrm rot="16200000">
          <a:off x="6381750" y="2533650"/>
          <a:ext cx="223439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 b="1"/>
            <a:t>Probabilidad </a:t>
          </a:r>
          <a:r>
            <a:rPr lang="es-MX" sz="1400" b="1" baseline="0"/>
            <a:t> de ocurrencia</a:t>
          </a:r>
          <a:endParaRPr lang="es-MX" sz="1400" b="1"/>
        </a:p>
      </xdr:txBody>
    </xdr:sp>
    <xdr:clientData/>
  </xdr:oneCellAnchor>
  <xdr:oneCellAnchor>
    <xdr:from>
      <xdr:col>8</xdr:col>
      <xdr:colOff>105351</xdr:colOff>
      <xdr:row>15</xdr:row>
      <xdr:rowOff>75624</xdr:rowOff>
    </xdr:from>
    <xdr:ext cx="1521379" cy="311496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B17FBFF3-3066-4031-B7FA-7DAAFEB2B302}"/>
            </a:ext>
          </a:extLst>
        </xdr:cNvPr>
        <xdr:cNvSpPr txBox="1"/>
      </xdr:nvSpPr>
      <xdr:spPr>
        <a:xfrm>
          <a:off x="9049326" y="4276149"/>
          <a:ext cx="152137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400" b="1"/>
            <a:t>Grado de impacto</a:t>
          </a:r>
        </a:p>
      </xdr:txBody>
    </xdr:sp>
    <xdr:clientData/>
  </xdr:oneCellAnchor>
  <xdr:twoCellAnchor>
    <xdr:from>
      <xdr:col>9</xdr:col>
      <xdr:colOff>19050</xdr:colOff>
      <xdr:row>9</xdr:row>
      <xdr:rowOff>180975</xdr:rowOff>
    </xdr:from>
    <xdr:to>
      <xdr:col>9</xdr:col>
      <xdr:colOff>552450</xdr:colOff>
      <xdr:row>10</xdr:row>
      <xdr:rowOff>0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E24D948D-3262-4F70-A2FA-7C33C0C41D59}"/>
            </a:ext>
          </a:extLst>
        </xdr:cNvPr>
        <xdr:cNvSpPr txBox="1"/>
      </xdr:nvSpPr>
      <xdr:spPr>
        <a:xfrm>
          <a:off x="9810750" y="2381250"/>
          <a:ext cx="533400" cy="228600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(5,5)</a:t>
          </a:r>
        </a:p>
      </xdr:txBody>
    </xdr:sp>
    <xdr:clientData/>
  </xdr:twoCellAnchor>
  <xdr:oneCellAnchor>
    <xdr:from>
      <xdr:col>1</xdr:col>
      <xdr:colOff>447675</xdr:colOff>
      <xdr:row>3</xdr:row>
      <xdr:rowOff>19050</xdr:rowOff>
    </xdr:from>
    <xdr:ext cx="762000" cy="761295"/>
    <xdr:pic>
      <xdr:nvPicPr>
        <xdr:cNvPr id="7" name="Imagen 6">
          <a:extLst>
            <a:ext uri="{FF2B5EF4-FFF2-40B4-BE49-F238E27FC236}">
              <a16:creationId xmlns:a16="http://schemas.microsoft.com/office/drawing/2014/main" id="{713FD058-D249-442A-B5AF-443E4C9CB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609600"/>
          <a:ext cx="762000" cy="7612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6799</xdr:colOff>
      <xdr:row>2</xdr:row>
      <xdr:rowOff>40821</xdr:rowOff>
    </xdr:from>
    <xdr:to>
      <xdr:col>2</xdr:col>
      <xdr:colOff>13607</xdr:colOff>
      <xdr:row>6</xdr:row>
      <xdr:rowOff>17251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7D8A86-7A0B-428B-BF95-8E2CE809E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799" y="530678"/>
          <a:ext cx="1095379" cy="8472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Analisis%20de%20riesgo\ANALISIS%20DE%20RIESGOS_%20%20ACCIONES%20CORRECTIVAS%20Ago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 de la Organización"/>
      <sheetName val="Categorías de Impacto"/>
      <sheetName val="Categorias de Frecuencia"/>
      <sheetName val="Evaluación del Riesgo"/>
      <sheetName val="Gestión de riesgos"/>
    </sheetNames>
    <sheetDataSet>
      <sheetData sheetId="0"/>
      <sheetData sheetId="1"/>
      <sheetData sheetId="2"/>
      <sheetData sheetId="3"/>
      <sheetData sheetId="4">
        <row r="12">
          <cell r="R12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C10:C20" totalsRowShown="0" headerRowDxfId="48" dataDxfId="46" headerRowBorderDxfId="47" tableBorderDxfId="45">
  <autoFilter ref="C10:C20" xr:uid="{00000000-0009-0000-0100-000001000000}"/>
  <tableColumns count="1">
    <tableColumn id="1" xr3:uid="{00000000-0010-0000-0000-000001000000}" name="Valor" dataDxfId="4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2"/>
  <sheetViews>
    <sheetView zoomScaleNormal="100" workbookViewId="0">
      <selection activeCell="B5" sqref="B5:H12"/>
    </sheetView>
  </sheetViews>
  <sheetFormatPr baseColWidth="10" defaultColWidth="11.42578125" defaultRowHeight="14.25" x14ac:dyDescent="0.2"/>
  <cols>
    <col min="1" max="1" width="7.7109375" style="20" customWidth="1"/>
    <col min="2" max="16384" width="11.42578125" style="20"/>
  </cols>
  <sheetData>
    <row r="2" spans="2:8" x14ac:dyDescent="0.2">
      <c r="B2" s="57" t="s">
        <v>76</v>
      </c>
      <c r="C2" s="58"/>
      <c r="D2" s="58"/>
      <c r="E2" s="58"/>
      <c r="F2" s="58"/>
      <c r="G2" s="58"/>
      <c r="H2" s="59"/>
    </row>
    <row r="3" spans="2:8" x14ac:dyDescent="0.2">
      <c r="B3" s="60"/>
      <c r="C3" s="61"/>
      <c r="D3" s="61"/>
      <c r="E3" s="61"/>
      <c r="F3" s="61"/>
      <c r="G3" s="61"/>
      <c r="H3" s="62"/>
    </row>
    <row r="4" spans="2:8" x14ac:dyDescent="0.2">
      <c r="B4" s="63"/>
      <c r="C4" s="64"/>
      <c r="D4" s="64"/>
      <c r="E4" s="64"/>
      <c r="F4" s="64"/>
      <c r="G4" s="64"/>
      <c r="H4" s="65"/>
    </row>
    <row r="5" spans="2:8" x14ac:dyDescent="0.2">
      <c r="B5" s="66" t="s">
        <v>77</v>
      </c>
      <c r="C5" s="66"/>
      <c r="D5" s="66"/>
      <c r="E5" s="66"/>
      <c r="F5" s="66"/>
      <c r="G5" s="66"/>
      <c r="H5" s="66"/>
    </row>
    <row r="6" spans="2:8" x14ac:dyDescent="0.2">
      <c r="B6" s="66"/>
      <c r="C6" s="66"/>
      <c r="D6" s="66"/>
      <c r="E6" s="66"/>
      <c r="F6" s="66"/>
      <c r="G6" s="66"/>
      <c r="H6" s="66"/>
    </row>
    <row r="7" spans="2:8" x14ac:dyDescent="0.2">
      <c r="B7" s="66"/>
      <c r="C7" s="66"/>
      <c r="D7" s="66"/>
      <c r="E7" s="66"/>
      <c r="F7" s="66"/>
      <c r="G7" s="66"/>
      <c r="H7" s="66"/>
    </row>
    <row r="8" spans="2:8" x14ac:dyDescent="0.2">
      <c r="B8" s="66"/>
      <c r="C8" s="66"/>
      <c r="D8" s="66"/>
      <c r="E8" s="66"/>
      <c r="F8" s="66"/>
      <c r="G8" s="66"/>
      <c r="H8" s="66"/>
    </row>
    <row r="9" spans="2:8" x14ac:dyDescent="0.2">
      <c r="B9" s="66"/>
      <c r="C9" s="66"/>
      <c r="D9" s="66"/>
      <c r="E9" s="66"/>
      <c r="F9" s="66"/>
      <c r="G9" s="66"/>
      <c r="H9" s="66"/>
    </row>
    <row r="10" spans="2:8" x14ac:dyDescent="0.2">
      <c r="B10" s="66"/>
      <c r="C10" s="66"/>
      <c r="D10" s="66"/>
      <c r="E10" s="66"/>
      <c r="F10" s="66"/>
      <c r="G10" s="66"/>
      <c r="H10" s="66"/>
    </row>
    <row r="11" spans="2:8" x14ac:dyDescent="0.2">
      <c r="B11" s="66"/>
      <c r="C11" s="66"/>
      <c r="D11" s="66"/>
      <c r="E11" s="66"/>
      <c r="F11" s="66"/>
      <c r="G11" s="66"/>
      <c r="H11" s="66"/>
    </row>
    <row r="12" spans="2:8" x14ac:dyDescent="0.2">
      <c r="B12" s="66"/>
      <c r="C12" s="66"/>
      <c r="D12" s="66"/>
      <c r="E12" s="66"/>
      <c r="F12" s="66"/>
      <c r="G12" s="66"/>
      <c r="H12" s="66"/>
    </row>
  </sheetData>
  <mergeCells count="2">
    <mergeCell ref="B2:H4"/>
    <mergeCell ref="B5:H12"/>
  </mergeCells>
  <pageMargins left="0.25" right="0.25" top="0.75" bottom="0.75" header="0.3" footer="0.3"/>
  <pageSetup orientation="landscape" r:id="rId1"/>
  <headerFooter>
    <oddFooter>&amp;R&amp;"Arial,Normal"&amp;10FO-SC-30 Rev.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22"/>
  <sheetViews>
    <sheetView topLeftCell="A16" zoomScale="93" zoomScaleNormal="93" workbookViewId="0">
      <selection activeCell="E8" sqref="E8"/>
    </sheetView>
  </sheetViews>
  <sheetFormatPr baseColWidth="10" defaultColWidth="11.42578125" defaultRowHeight="15" x14ac:dyDescent="0.25"/>
  <cols>
    <col min="1" max="1" width="5.7109375" style="21" customWidth="1"/>
    <col min="2" max="3" width="21.7109375" style="21" customWidth="1"/>
    <col min="4" max="4" width="59.140625" style="21" customWidth="1"/>
    <col min="5" max="5" width="24.5703125" style="21" customWidth="1"/>
    <col min="6" max="16384" width="11.42578125" style="21"/>
  </cols>
  <sheetData>
    <row r="1" spans="2:5" ht="15.75" thickBot="1" x14ac:dyDescent="0.3"/>
    <row r="2" spans="2:5" ht="16.5" customHeight="1" thickBot="1" x14ac:dyDescent="0.3">
      <c r="B2" s="75" t="s">
        <v>78</v>
      </c>
      <c r="C2" s="76"/>
      <c r="D2" s="76"/>
      <c r="E2" s="77"/>
    </row>
    <row r="3" spans="2:5" ht="15.75" customHeight="1" thickBot="1" x14ac:dyDescent="0.3">
      <c r="B3" s="78"/>
      <c r="C3" s="81" t="s">
        <v>46</v>
      </c>
      <c r="D3" s="82"/>
      <c r="E3" s="22" t="s">
        <v>79</v>
      </c>
    </row>
    <row r="4" spans="2:5" ht="15.75" customHeight="1" x14ac:dyDescent="0.25">
      <c r="B4" s="79"/>
      <c r="C4" s="83"/>
      <c r="D4" s="84"/>
      <c r="E4" s="23" t="s">
        <v>130</v>
      </c>
    </row>
    <row r="5" spans="2:5" x14ac:dyDescent="0.25">
      <c r="B5" s="79"/>
      <c r="C5" s="85" t="s">
        <v>80</v>
      </c>
      <c r="D5" s="86"/>
      <c r="E5" s="24" t="s">
        <v>81</v>
      </c>
    </row>
    <row r="6" spans="2:5" ht="15.75" thickBot="1" x14ac:dyDescent="0.3">
      <c r="B6" s="80"/>
      <c r="C6" s="87"/>
      <c r="D6" s="88"/>
      <c r="E6" s="25">
        <v>45533</v>
      </c>
    </row>
    <row r="9" spans="2:5" ht="15.75" thickBot="1" x14ac:dyDescent="0.3"/>
    <row r="10" spans="2:5" ht="15" customHeight="1" thickBot="1" x14ac:dyDescent="0.3">
      <c r="B10" s="89" t="s">
        <v>82</v>
      </c>
      <c r="C10" s="89"/>
      <c r="D10" s="89"/>
      <c r="E10" s="89"/>
    </row>
    <row r="11" spans="2:5" ht="15" customHeight="1" thickBot="1" x14ac:dyDescent="0.3">
      <c r="B11" s="89"/>
      <c r="C11" s="89"/>
      <c r="D11" s="89"/>
      <c r="E11" s="89"/>
    </row>
    <row r="12" spans="2:5" ht="24.75" customHeight="1" thickBot="1" x14ac:dyDescent="0.3">
      <c r="B12" s="26" t="s">
        <v>83</v>
      </c>
      <c r="C12" s="26" t="s">
        <v>84</v>
      </c>
      <c r="D12" s="74" t="s">
        <v>85</v>
      </c>
      <c r="E12" s="74"/>
    </row>
    <row r="13" spans="2:5" ht="62.25" customHeight="1" thickBot="1" x14ac:dyDescent="0.3">
      <c r="B13" s="67" t="s">
        <v>86</v>
      </c>
      <c r="C13" s="27">
        <v>10</v>
      </c>
      <c r="D13" s="73" t="s">
        <v>87</v>
      </c>
      <c r="E13" s="73"/>
    </row>
    <row r="14" spans="2:5" ht="129.75" customHeight="1" thickBot="1" x14ac:dyDescent="0.3">
      <c r="B14" s="68"/>
      <c r="C14" s="28">
        <v>9</v>
      </c>
      <c r="D14" s="71" t="s">
        <v>88</v>
      </c>
      <c r="E14" s="72"/>
    </row>
    <row r="15" spans="2:5" ht="41.25" customHeight="1" thickBot="1" x14ac:dyDescent="0.3">
      <c r="B15" s="67" t="s">
        <v>89</v>
      </c>
      <c r="C15" s="27">
        <v>8</v>
      </c>
      <c r="D15" s="69" t="s">
        <v>90</v>
      </c>
      <c r="E15" s="70"/>
    </row>
    <row r="16" spans="2:5" ht="51" customHeight="1" thickBot="1" x14ac:dyDescent="0.3">
      <c r="B16" s="68"/>
      <c r="C16" s="27">
        <v>7</v>
      </c>
      <c r="D16" s="71"/>
      <c r="E16" s="72"/>
    </row>
    <row r="17" spans="2:5" ht="30" customHeight="1" thickBot="1" x14ac:dyDescent="0.3">
      <c r="B17" s="67" t="s">
        <v>91</v>
      </c>
      <c r="C17" s="27">
        <v>6</v>
      </c>
      <c r="D17" s="69" t="s">
        <v>92</v>
      </c>
      <c r="E17" s="70"/>
    </row>
    <row r="18" spans="2:5" ht="30" customHeight="1" thickBot="1" x14ac:dyDescent="0.3">
      <c r="B18" s="68"/>
      <c r="C18" s="27">
        <v>5</v>
      </c>
      <c r="D18" s="71"/>
      <c r="E18" s="72"/>
    </row>
    <row r="19" spans="2:5" ht="30" customHeight="1" thickBot="1" x14ac:dyDescent="0.3">
      <c r="B19" s="67" t="s">
        <v>93</v>
      </c>
      <c r="C19" s="27">
        <v>4</v>
      </c>
      <c r="D19" s="69" t="s">
        <v>94</v>
      </c>
      <c r="E19" s="70"/>
    </row>
    <row r="20" spans="2:5" ht="30" customHeight="1" thickBot="1" x14ac:dyDescent="0.3">
      <c r="B20" s="68"/>
      <c r="C20" s="27">
        <v>3</v>
      </c>
      <c r="D20" s="71"/>
      <c r="E20" s="72"/>
    </row>
    <row r="21" spans="2:5" ht="30" customHeight="1" thickBot="1" x14ac:dyDescent="0.3">
      <c r="B21" s="67" t="s">
        <v>95</v>
      </c>
      <c r="C21" s="27">
        <v>2</v>
      </c>
      <c r="D21" s="69" t="s">
        <v>96</v>
      </c>
      <c r="E21" s="70"/>
    </row>
    <row r="22" spans="2:5" ht="30" customHeight="1" thickBot="1" x14ac:dyDescent="0.3">
      <c r="B22" s="68"/>
      <c r="C22" s="27">
        <v>1</v>
      </c>
      <c r="D22" s="71"/>
      <c r="E22" s="72"/>
    </row>
  </sheetData>
  <mergeCells count="17">
    <mergeCell ref="D12:E12"/>
    <mergeCell ref="B2:E2"/>
    <mergeCell ref="B3:B6"/>
    <mergeCell ref="C3:D4"/>
    <mergeCell ref="C5:D6"/>
    <mergeCell ref="B10:E11"/>
    <mergeCell ref="B19:B20"/>
    <mergeCell ref="D19:E20"/>
    <mergeCell ref="B21:B22"/>
    <mergeCell ref="D21:E22"/>
    <mergeCell ref="B13:B14"/>
    <mergeCell ref="D13:E13"/>
    <mergeCell ref="D14:E14"/>
    <mergeCell ref="B15:B16"/>
    <mergeCell ref="D15:E16"/>
    <mergeCell ref="B17:B18"/>
    <mergeCell ref="D17:E18"/>
  </mergeCells>
  <pageMargins left="0.25" right="0.25" top="0.75" bottom="0.75" header="0.3" footer="0.3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0"/>
  <sheetViews>
    <sheetView zoomScaleNormal="100" workbookViewId="0">
      <selection activeCell="G4" sqref="G4"/>
    </sheetView>
  </sheetViews>
  <sheetFormatPr baseColWidth="10" defaultColWidth="11.42578125" defaultRowHeight="14.25" x14ac:dyDescent="0.2"/>
  <cols>
    <col min="1" max="1" width="5.5703125" style="20" customWidth="1"/>
    <col min="2" max="3" width="21.7109375" style="20" customWidth="1"/>
    <col min="4" max="4" width="42.28515625" style="20" customWidth="1"/>
    <col min="5" max="5" width="25.140625" style="20" customWidth="1"/>
    <col min="6" max="16384" width="11.42578125" style="20"/>
  </cols>
  <sheetData>
    <row r="1" spans="2:5" s="21" customFormat="1" ht="15.75" thickBot="1" x14ac:dyDescent="0.3"/>
    <row r="2" spans="2:5" s="21" customFormat="1" ht="16.5" customHeight="1" thickBot="1" x14ac:dyDescent="0.3">
      <c r="B2" s="75" t="s">
        <v>78</v>
      </c>
      <c r="C2" s="76"/>
      <c r="D2" s="76"/>
      <c r="E2" s="77"/>
    </row>
    <row r="3" spans="2:5" s="21" customFormat="1" ht="15.75" customHeight="1" thickBot="1" x14ac:dyDescent="0.3">
      <c r="B3" s="78"/>
      <c r="C3" s="81" t="s">
        <v>46</v>
      </c>
      <c r="D3" s="82"/>
      <c r="E3" s="22" t="s">
        <v>79</v>
      </c>
    </row>
    <row r="4" spans="2:5" s="21" customFormat="1" ht="15.75" customHeight="1" x14ac:dyDescent="0.25">
      <c r="B4" s="79"/>
      <c r="C4" s="83"/>
      <c r="D4" s="84"/>
      <c r="E4" s="46" t="s">
        <v>131</v>
      </c>
    </row>
    <row r="5" spans="2:5" s="21" customFormat="1" ht="15" x14ac:dyDescent="0.25">
      <c r="B5" s="79"/>
      <c r="C5" s="85" t="s">
        <v>80</v>
      </c>
      <c r="D5" s="86"/>
      <c r="E5" s="47" t="s">
        <v>81</v>
      </c>
    </row>
    <row r="6" spans="2:5" s="21" customFormat="1" ht="15.75" thickBot="1" x14ac:dyDescent="0.3">
      <c r="B6" s="80"/>
      <c r="C6" s="87"/>
      <c r="D6" s="88"/>
      <c r="E6" s="48">
        <v>45533</v>
      </c>
    </row>
    <row r="7" spans="2:5" ht="15" thickBot="1" x14ac:dyDescent="0.25"/>
    <row r="8" spans="2:5" ht="15" customHeight="1" x14ac:dyDescent="0.2">
      <c r="B8" s="98" t="s">
        <v>97</v>
      </c>
      <c r="C8" s="99"/>
      <c r="D8" s="99"/>
      <c r="E8" s="100"/>
    </row>
    <row r="9" spans="2:5" ht="15" customHeight="1" thickBot="1" x14ac:dyDescent="0.25">
      <c r="B9" s="101"/>
      <c r="C9" s="102"/>
      <c r="D9" s="102"/>
      <c r="E9" s="103"/>
    </row>
    <row r="10" spans="2:5" ht="16.5" customHeight="1" thickBot="1" x14ac:dyDescent="0.25">
      <c r="B10" s="30" t="s">
        <v>98</v>
      </c>
      <c r="C10" s="31" t="s">
        <v>84</v>
      </c>
      <c r="D10" s="96" t="s">
        <v>85</v>
      </c>
      <c r="E10" s="97"/>
    </row>
    <row r="11" spans="2:5" ht="30" customHeight="1" thickBot="1" x14ac:dyDescent="0.25">
      <c r="B11" s="90" t="s">
        <v>99</v>
      </c>
      <c r="C11" s="29">
        <v>10</v>
      </c>
      <c r="D11" s="93" t="s">
        <v>100</v>
      </c>
      <c r="E11" s="94"/>
    </row>
    <row r="12" spans="2:5" ht="30" customHeight="1" thickBot="1" x14ac:dyDescent="0.25">
      <c r="B12" s="91"/>
      <c r="C12" s="29">
        <v>9</v>
      </c>
      <c r="D12" s="95"/>
      <c r="E12" s="72"/>
    </row>
    <row r="13" spans="2:5" ht="30" customHeight="1" thickBot="1" x14ac:dyDescent="0.25">
      <c r="B13" s="90" t="s">
        <v>101</v>
      </c>
      <c r="C13" s="29">
        <v>8</v>
      </c>
      <c r="D13" s="92" t="s">
        <v>102</v>
      </c>
      <c r="E13" s="70"/>
    </row>
    <row r="14" spans="2:5" ht="30" customHeight="1" thickBot="1" x14ac:dyDescent="0.25">
      <c r="B14" s="91"/>
      <c r="C14" s="33">
        <v>7</v>
      </c>
      <c r="D14" s="95"/>
      <c r="E14" s="72"/>
    </row>
    <row r="15" spans="2:5" ht="30" customHeight="1" thickBot="1" x14ac:dyDescent="0.25">
      <c r="B15" s="90" t="s">
        <v>103</v>
      </c>
      <c r="C15" s="35">
        <v>6</v>
      </c>
      <c r="D15" s="92" t="s">
        <v>104</v>
      </c>
      <c r="E15" s="70"/>
    </row>
    <row r="16" spans="2:5" ht="30" customHeight="1" thickBot="1" x14ac:dyDescent="0.25">
      <c r="B16" s="91"/>
      <c r="C16" s="29">
        <v>5</v>
      </c>
      <c r="D16" s="95"/>
      <c r="E16" s="72"/>
    </row>
    <row r="17" spans="2:5" ht="30" customHeight="1" thickBot="1" x14ac:dyDescent="0.25">
      <c r="B17" s="90" t="s">
        <v>105</v>
      </c>
      <c r="C17" s="29">
        <v>4</v>
      </c>
      <c r="D17" s="92" t="s">
        <v>106</v>
      </c>
      <c r="E17" s="70"/>
    </row>
    <row r="18" spans="2:5" ht="30" customHeight="1" thickBot="1" x14ac:dyDescent="0.25">
      <c r="B18" s="91"/>
      <c r="C18" s="29">
        <v>3</v>
      </c>
      <c r="D18" s="93"/>
      <c r="E18" s="94"/>
    </row>
    <row r="19" spans="2:5" ht="30" customHeight="1" thickBot="1" x14ac:dyDescent="0.25">
      <c r="B19" s="90" t="s">
        <v>107</v>
      </c>
      <c r="C19" s="34">
        <v>2</v>
      </c>
      <c r="D19" s="92" t="s">
        <v>108</v>
      </c>
      <c r="E19" s="70"/>
    </row>
    <row r="20" spans="2:5" ht="30" customHeight="1" thickBot="1" x14ac:dyDescent="0.25">
      <c r="B20" s="91"/>
      <c r="C20" s="32">
        <v>1</v>
      </c>
      <c r="D20" s="95"/>
      <c r="E20" s="72"/>
    </row>
  </sheetData>
  <mergeCells count="16">
    <mergeCell ref="D10:E10"/>
    <mergeCell ref="B2:E2"/>
    <mergeCell ref="B3:B6"/>
    <mergeCell ref="C3:D4"/>
    <mergeCell ref="C5:D6"/>
    <mergeCell ref="B8:E9"/>
    <mergeCell ref="B17:B18"/>
    <mergeCell ref="D17:E18"/>
    <mergeCell ref="B19:B20"/>
    <mergeCell ref="D19:E20"/>
    <mergeCell ref="B11:B12"/>
    <mergeCell ref="D11:E12"/>
    <mergeCell ref="B13:B14"/>
    <mergeCell ref="D13:E14"/>
    <mergeCell ref="B15:B16"/>
    <mergeCell ref="D15:E16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O20"/>
  <sheetViews>
    <sheetView workbookViewId="0">
      <selection activeCell="C16" sqref="C16"/>
    </sheetView>
  </sheetViews>
  <sheetFormatPr baseColWidth="10" defaultColWidth="11.42578125" defaultRowHeight="14.25" x14ac:dyDescent="0.2"/>
  <cols>
    <col min="1" max="1" width="5.7109375" style="20" customWidth="1"/>
    <col min="2" max="2" width="25.140625" style="20" customWidth="1"/>
    <col min="3" max="3" width="28" style="20" customWidth="1"/>
    <col min="4" max="4" width="24" style="20" customWidth="1"/>
    <col min="5" max="5" width="23.140625" style="20" customWidth="1"/>
    <col min="6" max="7" width="7.7109375" style="20" customWidth="1"/>
    <col min="8" max="11" width="12.7109375" style="20" customWidth="1"/>
    <col min="12" max="13" width="11.42578125" style="20"/>
    <col min="14" max="14" width="18.140625" style="20" customWidth="1"/>
    <col min="15" max="16384" width="11.42578125" style="20"/>
  </cols>
  <sheetData>
    <row r="2" spans="2:15" s="21" customFormat="1" ht="15.75" thickBot="1" x14ac:dyDescent="0.3"/>
    <row r="3" spans="2:15" s="21" customFormat="1" ht="16.5" customHeight="1" thickBot="1" x14ac:dyDescent="0.3">
      <c r="B3" s="75" t="s">
        <v>78</v>
      </c>
      <c r="C3" s="76"/>
      <c r="D3" s="76"/>
      <c r="E3" s="77"/>
    </row>
    <row r="4" spans="2:15" s="21" customFormat="1" ht="15.75" customHeight="1" thickBot="1" x14ac:dyDescent="0.3">
      <c r="B4" s="78"/>
      <c r="C4" s="81" t="s">
        <v>46</v>
      </c>
      <c r="D4" s="82"/>
      <c r="E4" s="22" t="s">
        <v>79</v>
      </c>
    </row>
    <row r="5" spans="2:15" s="21" customFormat="1" ht="15.75" customHeight="1" x14ac:dyDescent="0.25">
      <c r="B5" s="79"/>
      <c r="C5" s="83"/>
      <c r="D5" s="84"/>
      <c r="E5" s="23" t="s">
        <v>129</v>
      </c>
    </row>
    <row r="6" spans="2:15" s="21" customFormat="1" ht="15" x14ac:dyDescent="0.25">
      <c r="B6" s="79"/>
      <c r="C6" s="85" t="s">
        <v>80</v>
      </c>
      <c r="D6" s="86"/>
      <c r="E6" s="24" t="s">
        <v>81</v>
      </c>
    </row>
    <row r="7" spans="2:15" s="21" customFormat="1" ht="15.75" thickBot="1" x14ac:dyDescent="0.3">
      <c r="B7" s="80"/>
      <c r="C7" s="87"/>
      <c r="D7" s="88"/>
      <c r="E7" s="25">
        <v>45513</v>
      </c>
    </row>
    <row r="8" spans="2:15" ht="32.25" customHeight="1" x14ac:dyDescent="0.2">
      <c r="C8" s="36" t="e">
        <f>+'[1]Gestión de riesgos'!#REF!</f>
        <v>#REF!</v>
      </c>
      <c r="H8" s="117" t="s">
        <v>109</v>
      </c>
      <c r="I8" s="118"/>
      <c r="J8" s="123" t="s">
        <v>110</v>
      </c>
      <c r="K8" s="124"/>
      <c r="N8" s="37" t="s">
        <v>111</v>
      </c>
      <c r="O8" s="38" t="s">
        <v>112</v>
      </c>
    </row>
    <row r="9" spans="2:15" ht="32.25" customHeight="1" x14ac:dyDescent="0.2">
      <c r="C9" s="36">
        <f>+'[1]Gestión de riesgos'!R12</f>
        <v>0</v>
      </c>
      <c r="H9" s="119"/>
      <c r="I9" s="120"/>
      <c r="J9" s="125"/>
      <c r="K9" s="126"/>
      <c r="N9" s="39"/>
    </row>
    <row r="10" spans="2:15" ht="32.25" customHeight="1" x14ac:dyDescent="0.2">
      <c r="G10" s="40" t="s">
        <v>113</v>
      </c>
      <c r="H10" s="121"/>
      <c r="I10" s="122"/>
      <c r="J10" s="127"/>
      <c r="K10" s="128"/>
      <c r="L10" s="104" t="s">
        <v>114</v>
      </c>
      <c r="N10" s="37" t="s">
        <v>115</v>
      </c>
      <c r="O10" s="38" t="s">
        <v>116</v>
      </c>
    </row>
    <row r="11" spans="2:15" ht="32.25" customHeight="1" x14ac:dyDescent="0.2">
      <c r="G11" s="41"/>
      <c r="H11" s="105" t="s">
        <v>117</v>
      </c>
      <c r="I11" s="106"/>
      <c r="J11" s="111" t="s">
        <v>118</v>
      </c>
      <c r="K11" s="112"/>
      <c r="L11" s="104"/>
      <c r="N11" s="42"/>
    </row>
    <row r="12" spans="2:15" ht="32.25" customHeight="1" x14ac:dyDescent="0.2">
      <c r="H12" s="107"/>
      <c r="I12" s="108"/>
      <c r="J12" s="113"/>
      <c r="K12" s="114"/>
      <c r="N12" s="39"/>
    </row>
    <row r="13" spans="2:15" ht="32.25" customHeight="1" x14ac:dyDescent="0.2">
      <c r="H13" s="109"/>
      <c r="I13" s="110"/>
      <c r="J13" s="115"/>
      <c r="K13" s="116"/>
      <c r="N13" s="37" t="s">
        <v>119</v>
      </c>
      <c r="O13" s="38" t="s">
        <v>120</v>
      </c>
    </row>
    <row r="14" spans="2:15" x14ac:dyDescent="0.2">
      <c r="E14" s="43"/>
      <c r="H14" s="20" t="s">
        <v>121</v>
      </c>
      <c r="I14" s="44" t="s">
        <v>122</v>
      </c>
      <c r="K14" s="44" t="s">
        <v>123</v>
      </c>
      <c r="N14" s="39"/>
    </row>
    <row r="17" spans="14:15" ht="15" x14ac:dyDescent="0.25">
      <c r="N17" s="45" t="s">
        <v>124</v>
      </c>
      <c r="O17" s="20" t="s">
        <v>125</v>
      </c>
    </row>
    <row r="18" spans="14:15" x14ac:dyDescent="0.2">
      <c r="O18" s="20" t="s">
        <v>126</v>
      </c>
    </row>
    <row r="19" spans="14:15" x14ac:dyDescent="0.2">
      <c r="O19" s="20" t="s">
        <v>127</v>
      </c>
    </row>
    <row r="20" spans="14:15" x14ac:dyDescent="0.2">
      <c r="O20" s="20" t="s">
        <v>128</v>
      </c>
    </row>
  </sheetData>
  <mergeCells count="9">
    <mergeCell ref="L10:L11"/>
    <mergeCell ref="H11:I13"/>
    <mergeCell ref="J11:K13"/>
    <mergeCell ref="B3:E3"/>
    <mergeCell ref="B4:B7"/>
    <mergeCell ref="C4:D5"/>
    <mergeCell ref="C6:D7"/>
    <mergeCell ref="H8:I10"/>
    <mergeCell ref="J8:K10"/>
  </mergeCells>
  <pageMargins left="0.25" right="0.25" top="0.75" bottom="0.75" header="0.3" footer="0.3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26"/>
  <sheetViews>
    <sheetView tabSelected="1" zoomScale="70" zoomScaleNormal="70" workbookViewId="0">
      <selection activeCell="AE9" sqref="AE9"/>
    </sheetView>
  </sheetViews>
  <sheetFormatPr baseColWidth="10" defaultRowHeight="15" x14ac:dyDescent="0.25"/>
  <cols>
    <col min="2" max="2" width="16.28515625" customWidth="1"/>
    <col min="3" max="3" width="14.140625" customWidth="1"/>
    <col min="4" max="4" width="21.7109375" customWidth="1"/>
    <col min="5" max="5" width="19.140625" customWidth="1"/>
    <col min="6" max="6" width="4.7109375" customWidth="1"/>
    <col min="7" max="7" width="16.28515625" customWidth="1"/>
    <col min="8" max="8" width="5" customWidth="1"/>
    <col min="9" max="9" width="15.5703125" customWidth="1"/>
    <col min="10" max="10" width="5.28515625" customWidth="1"/>
    <col min="11" max="11" width="14" customWidth="1"/>
    <col min="12" max="12" width="20.28515625" customWidth="1"/>
    <col min="13" max="13" width="25.85546875" bestFit="1" customWidth="1"/>
    <col min="14" max="14" width="19.85546875" customWidth="1"/>
    <col min="15" max="15" width="25.140625" customWidth="1"/>
    <col min="16" max="16" width="16.42578125" customWidth="1"/>
    <col min="17" max="17" width="16.85546875" customWidth="1"/>
    <col min="18" max="18" width="16.140625" customWidth="1"/>
    <col min="19" max="19" width="17" customWidth="1"/>
    <col min="20" max="20" width="11.28515625" customWidth="1"/>
    <col min="21" max="21" width="27.28515625" customWidth="1"/>
    <col min="22" max="22" width="24.28515625" bestFit="1" customWidth="1"/>
  </cols>
  <sheetData>
    <row r="2" spans="2:22" ht="24.6" customHeight="1" x14ac:dyDescent="0.3"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2:22" ht="22.9" customHeight="1" x14ac:dyDescent="0.25">
      <c r="B3" s="135" t="s">
        <v>134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</row>
    <row r="4" spans="2:22" ht="15" customHeight="1" x14ac:dyDescent="0.25">
      <c r="B4" s="52"/>
      <c r="C4" s="129" t="s">
        <v>133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2:22" ht="15.75" customHeight="1" x14ac:dyDescent="0.35">
      <c r="B5" s="52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38" t="s">
        <v>79</v>
      </c>
      <c r="U5" s="138"/>
      <c r="V5" s="138"/>
    </row>
    <row r="6" spans="2:22" ht="15" customHeight="1" x14ac:dyDescent="0.35">
      <c r="B6" s="5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9" t="s">
        <v>132</v>
      </c>
      <c r="U6" s="139"/>
      <c r="V6" s="139"/>
    </row>
    <row r="7" spans="2:22" ht="15" customHeight="1" x14ac:dyDescent="0.25">
      <c r="B7" s="51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1"/>
      <c r="P7" s="134"/>
      <c r="Q7" s="134"/>
      <c r="R7" s="134"/>
      <c r="S7" s="134"/>
      <c r="T7" s="134"/>
      <c r="U7" s="134"/>
      <c r="V7" s="134"/>
    </row>
    <row r="8" spans="2:22" ht="18" x14ac:dyDescent="0.25">
      <c r="B8" s="10"/>
      <c r="O8" s="54"/>
      <c r="P8" s="131" t="s">
        <v>40</v>
      </c>
      <c r="Q8" s="132"/>
      <c r="R8" s="132"/>
      <c r="S8" s="132"/>
      <c r="T8" s="132"/>
      <c r="U8" s="132"/>
      <c r="V8" s="133"/>
    </row>
    <row r="9" spans="2:22" ht="81" x14ac:dyDescent="0.25">
      <c r="B9" s="10" t="s">
        <v>7</v>
      </c>
      <c r="C9" s="10" t="s">
        <v>8</v>
      </c>
      <c r="D9" s="10" t="s">
        <v>13</v>
      </c>
      <c r="E9" s="10" t="s">
        <v>12</v>
      </c>
      <c r="F9" s="11" t="s">
        <v>0</v>
      </c>
      <c r="G9" s="10" t="s">
        <v>1</v>
      </c>
      <c r="H9" s="11" t="s">
        <v>2</v>
      </c>
      <c r="I9" s="10" t="s">
        <v>3</v>
      </c>
      <c r="J9" s="11" t="s">
        <v>25</v>
      </c>
      <c r="K9" s="10" t="s">
        <v>24</v>
      </c>
      <c r="L9" s="10" t="s">
        <v>18</v>
      </c>
      <c r="M9" s="10" t="s">
        <v>74</v>
      </c>
      <c r="N9" s="10" t="s">
        <v>23</v>
      </c>
      <c r="O9" s="9" t="s">
        <v>22</v>
      </c>
      <c r="P9" s="53" t="s">
        <v>41</v>
      </c>
      <c r="Q9" s="53" t="s">
        <v>49</v>
      </c>
      <c r="R9" s="53" t="s">
        <v>47</v>
      </c>
      <c r="S9" s="53" t="s">
        <v>48</v>
      </c>
      <c r="T9" s="55" t="s">
        <v>50</v>
      </c>
      <c r="U9" s="55" t="s">
        <v>75</v>
      </c>
      <c r="V9" s="55" t="s">
        <v>51</v>
      </c>
    </row>
    <row r="10" spans="2:22" ht="90" x14ac:dyDescent="0.25">
      <c r="B10" s="12">
        <v>1</v>
      </c>
      <c r="C10" s="4" t="s">
        <v>4</v>
      </c>
      <c r="D10" s="4" t="s">
        <v>30</v>
      </c>
      <c r="E10" s="4" t="s">
        <v>5</v>
      </c>
      <c r="F10" s="5">
        <v>8</v>
      </c>
      <c r="G10" s="4" t="s">
        <v>38</v>
      </c>
      <c r="H10" s="5">
        <v>8</v>
      </c>
      <c r="I10" s="4" t="s">
        <v>39</v>
      </c>
      <c r="J10" s="5">
        <f>F10*H10</f>
        <v>64</v>
      </c>
      <c r="K10" s="5" t="str">
        <f>IF(F10&lt;3,"MENOR",IF(F10&lt;5,"BAJO",IF(F10&lt;7,"MODERADO",IF(F10&lt;9,"GRAVE","CATASTRÓFICO"))))</f>
        <v>GRAVE</v>
      </c>
      <c r="L10" s="5" t="str">
        <f>IF(H10&lt;3,"REMOTA",IF(H10&lt;5,"INUSUAL",IF(H10&lt;7,"PROBABLE",IF(H10&lt;9,"MUY PROBABLE","RECURRENTE"))))</f>
        <v>MUY PROBABLE</v>
      </c>
      <c r="M10" s="5" t="str">
        <f t="shared" ref="M10:M17" si="0">IF(J10&gt;49,"ATENCIÓN INMEDIATA",IF(J10&gt;24,"ATENCIÓN PERIÓDICA",IF(J10&lt;21,"RIESGO CONTROLADO")))</f>
        <v>ATENCIÓN INMEDIATA</v>
      </c>
      <c r="N10" s="4" t="s">
        <v>36</v>
      </c>
      <c r="O10" s="4" t="s">
        <v>37</v>
      </c>
      <c r="P10" s="2"/>
      <c r="Q10" s="5">
        <v>0</v>
      </c>
      <c r="R10" s="5">
        <v>0</v>
      </c>
      <c r="S10" s="5">
        <f>Q10*R10</f>
        <v>0</v>
      </c>
      <c r="T10" s="5" t="str">
        <f>IF(Q10&lt;3,"MENOR",IF(Q10&lt;5,"BAJO",IF(Q10&lt;7,"MODERADO",IF(Q10&lt;9,"GRAVE","CATASTRÓFICO"))))</f>
        <v>MENOR</v>
      </c>
      <c r="U10" s="5" t="str">
        <f>IF(R10&lt;3,"REMOTA",IF(R10&lt;5,"INUSUAL",IF(R10&lt;7,"PROBABLE",IF(R10&lt;9,"MUY PROBABLE","RECURRENTE"))))</f>
        <v>REMOTA</v>
      </c>
      <c r="V10" s="19" t="str">
        <f>IF(S10&gt;49,"ATENCIÓN INMEDIATA",IF(S10&gt;24,"ATENCIÓN PERIÓDICA",IF(S10&lt;21,"RIESGO CONTROLADO")))</f>
        <v>RIESGO CONTROLADO</v>
      </c>
    </row>
    <row r="11" spans="2:22" ht="135" x14ac:dyDescent="0.25">
      <c r="B11" s="12">
        <v>2</v>
      </c>
      <c r="C11" s="4" t="s">
        <v>6</v>
      </c>
      <c r="D11" s="4" t="s">
        <v>29</v>
      </c>
      <c r="E11" s="4" t="s">
        <v>53</v>
      </c>
      <c r="F11" s="5">
        <v>7</v>
      </c>
      <c r="G11" s="4" t="s">
        <v>54</v>
      </c>
      <c r="H11" s="5">
        <v>6</v>
      </c>
      <c r="I11" s="4" t="s">
        <v>16</v>
      </c>
      <c r="J11" s="5">
        <f>F11*H11</f>
        <v>42</v>
      </c>
      <c r="K11" s="5" t="str">
        <f t="shared" ref="K11:K17" si="1">IF(F11&lt;3,"MENOR",IF(F11&lt;5,"BAJO",IF(F11&lt;7,"MODERADO",IF(F11&lt;9,"GRAVE","CATASTRÓFICO"))))</f>
        <v>GRAVE</v>
      </c>
      <c r="L11" s="5" t="str">
        <f t="shared" ref="L11:L17" si="2">IF(H11&lt;3,"REMOTA",IF(H11&lt;5,"INUSUAL",IF(H11&lt;7,"PROBABLE",IF(H11&lt;9,"MUY PROBABLE","RECURRENTE"))))</f>
        <v>PROBABLE</v>
      </c>
      <c r="M11" s="5" t="str">
        <f t="shared" si="0"/>
        <v>ATENCIÓN PERIÓDICA</v>
      </c>
      <c r="N11" s="4" t="s">
        <v>55</v>
      </c>
      <c r="O11" s="4" t="s">
        <v>56</v>
      </c>
      <c r="P11" s="2"/>
      <c r="Q11" s="5">
        <v>0</v>
      </c>
      <c r="R11" s="5">
        <v>0</v>
      </c>
      <c r="S11" s="5">
        <f t="shared" ref="S11:S17" si="3">Q11*R11</f>
        <v>0</v>
      </c>
      <c r="T11" s="5" t="str">
        <f t="shared" ref="T11:T17" si="4">IF(Q11&lt;3,"MENOR",IF(Q11&lt;5,"BAJO",IF(Q11&lt;7,"MODERADO",IF(Q11&lt;9,"GRAVE","CATASTRÓFICO"))))</f>
        <v>MENOR</v>
      </c>
      <c r="U11" s="5" t="str">
        <f t="shared" ref="U11:U17" si="5">IF(R11&lt;3,"REMOTA",IF(R11&lt;5,"INUSUAL",IF(R11&lt;7,"PROBABLE",IF(R11&lt;9,"MUY PROBABLE","RECURRENTE"))))</f>
        <v>REMOTA</v>
      </c>
      <c r="V11" s="19" t="str">
        <f t="shared" ref="V11:V17" si="6">IF(S11&gt;49,"ATENCIÓN INMEDIATA",IF(S11&gt;24,"ATENCIÓN PERIÓDICA",IF(S11&lt;21,"RIESGO CONTROLADO")))</f>
        <v>RIESGO CONTROLADO</v>
      </c>
    </row>
    <row r="12" spans="2:22" ht="75" x14ac:dyDescent="0.25">
      <c r="B12" s="12">
        <v>3</v>
      </c>
      <c r="C12" s="4" t="s">
        <v>10</v>
      </c>
      <c r="D12" s="4" t="s">
        <v>11</v>
      </c>
      <c r="E12" s="4" t="s">
        <v>14</v>
      </c>
      <c r="F12" s="5">
        <v>5</v>
      </c>
      <c r="G12" s="4" t="s">
        <v>15</v>
      </c>
      <c r="H12" s="5">
        <v>8</v>
      </c>
      <c r="I12" s="5" t="s">
        <v>32</v>
      </c>
      <c r="J12" s="5">
        <f t="shared" ref="J12:J17" si="7">F12*H12</f>
        <v>40</v>
      </c>
      <c r="K12" s="5" t="str">
        <f t="shared" si="1"/>
        <v>MODERADO</v>
      </c>
      <c r="L12" s="5" t="str">
        <f t="shared" si="2"/>
        <v>MUY PROBABLE</v>
      </c>
      <c r="M12" s="5" t="str">
        <f t="shared" si="0"/>
        <v>ATENCIÓN PERIÓDICA</v>
      </c>
      <c r="N12" s="8" t="s">
        <v>17</v>
      </c>
      <c r="O12" s="4" t="s">
        <v>57</v>
      </c>
      <c r="P12" s="2"/>
      <c r="Q12" s="5">
        <v>0</v>
      </c>
      <c r="R12" s="5">
        <v>0</v>
      </c>
      <c r="S12" s="5">
        <f t="shared" si="3"/>
        <v>0</v>
      </c>
      <c r="T12" s="5" t="str">
        <f t="shared" si="4"/>
        <v>MENOR</v>
      </c>
      <c r="U12" s="5" t="str">
        <f t="shared" si="5"/>
        <v>REMOTA</v>
      </c>
      <c r="V12" s="2" t="str">
        <f t="shared" si="6"/>
        <v>RIESGO CONTROLADO</v>
      </c>
    </row>
    <row r="13" spans="2:22" ht="75" x14ac:dyDescent="0.25">
      <c r="B13" s="12">
        <v>4</v>
      </c>
      <c r="C13" s="4" t="s">
        <v>9</v>
      </c>
      <c r="D13" s="8" t="s">
        <v>20</v>
      </c>
      <c r="E13" s="4" t="s">
        <v>19</v>
      </c>
      <c r="F13" s="5">
        <v>8</v>
      </c>
      <c r="G13" s="4" t="s">
        <v>21</v>
      </c>
      <c r="H13" s="5">
        <v>8</v>
      </c>
      <c r="I13" s="5" t="s">
        <v>32</v>
      </c>
      <c r="J13" s="5">
        <f t="shared" si="7"/>
        <v>64</v>
      </c>
      <c r="K13" s="5" t="str">
        <f t="shared" si="1"/>
        <v>GRAVE</v>
      </c>
      <c r="L13" s="5" t="str">
        <f t="shared" si="2"/>
        <v>MUY PROBABLE</v>
      </c>
      <c r="M13" s="5" t="str">
        <f t="shared" si="0"/>
        <v>ATENCIÓN INMEDIATA</v>
      </c>
      <c r="N13" s="5" t="s">
        <v>26</v>
      </c>
      <c r="O13" s="5" t="s">
        <v>26</v>
      </c>
      <c r="P13" s="2"/>
      <c r="Q13" s="5">
        <v>0</v>
      </c>
      <c r="R13" s="5">
        <v>0</v>
      </c>
      <c r="S13" s="5">
        <f t="shared" si="3"/>
        <v>0</v>
      </c>
      <c r="T13" s="5" t="str">
        <f t="shared" si="4"/>
        <v>MENOR</v>
      </c>
      <c r="U13" s="5" t="str">
        <f t="shared" si="5"/>
        <v>REMOTA</v>
      </c>
      <c r="V13" s="2" t="str">
        <f t="shared" si="6"/>
        <v>RIESGO CONTROLADO</v>
      </c>
    </row>
    <row r="14" spans="2:22" ht="90" x14ac:dyDescent="0.25">
      <c r="B14" s="12">
        <v>5</v>
      </c>
      <c r="C14" s="4" t="s">
        <v>58</v>
      </c>
      <c r="D14" s="4" t="s">
        <v>27</v>
      </c>
      <c r="E14" s="4" t="s">
        <v>28</v>
      </c>
      <c r="F14" s="5">
        <v>7</v>
      </c>
      <c r="G14" s="4" t="s">
        <v>31</v>
      </c>
      <c r="H14" s="4">
        <v>7</v>
      </c>
      <c r="I14" s="5" t="s">
        <v>59</v>
      </c>
      <c r="J14" s="5">
        <f t="shared" si="7"/>
        <v>49</v>
      </c>
      <c r="K14" s="5" t="str">
        <f t="shared" si="1"/>
        <v>GRAVE</v>
      </c>
      <c r="L14" s="5" t="str">
        <f t="shared" si="2"/>
        <v>MUY PROBABLE</v>
      </c>
      <c r="M14" s="5" t="str">
        <f t="shared" si="0"/>
        <v>ATENCIÓN PERIÓDICA</v>
      </c>
      <c r="N14" s="4" t="s">
        <v>33</v>
      </c>
      <c r="O14" s="4" t="s">
        <v>34</v>
      </c>
      <c r="P14" s="2"/>
      <c r="Q14" s="5">
        <v>0</v>
      </c>
      <c r="R14" s="5">
        <v>0</v>
      </c>
      <c r="S14" s="5">
        <f t="shared" si="3"/>
        <v>0</v>
      </c>
      <c r="T14" s="5" t="str">
        <f t="shared" si="4"/>
        <v>MENOR</v>
      </c>
      <c r="U14" s="5" t="str">
        <f t="shared" si="5"/>
        <v>REMOTA</v>
      </c>
      <c r="V14" s="2" t="str">
        <f t="shared" si="6"/>
        <v>RIESGO CONTROLADO</v>
      </c>
    </row>
    <row r="15" spans="2:22" ht="75" x14ac:dyDescent="0.25">
      <c r="B15" s="12">
        <v>6</v>
      </c>
      <c r="C15" s="4" t="s">
        <v>35</v>
      </c>
      <c r="D15" s="4" t="s">
        <v>42</v>
      </c>
      <c r="E15" s="4" t="s">
        <v>43</v>
      </c>
      <c r="F15" s="5">
        <v>6</v>
      </c>
      <c r="G15" s="4" t="s">
        <v>44</v>
      </c>
      <c r="H15" s="5">
        <v>6</v>
      </c>
      <c r="I15" s="5" t="s">
        <v>60</v>
      </c>
      <c r="J15" s="5">
        <f t="shared" si="7"/>
        <v>36</v>
      </c>
      <c r="K15" s="5" t="str">
        <f t="shared" si="1"/>
        <v>MODERADO</v>
      </c>
      <c r="L15" s="5" t="str">
        <f t="shared" si="2"/>
        <v>PROBABLE</v>
      </c>
      <c r="M15" s="5" t="str">
        <f t="shared" si="0"/>
        <v>ATENCIÓN PERIÓDICA</v>
      </c>
      <c r="N15" s="4" t="s">
        <v>62</v>
      </c>
      <c r="O15" s="4" t="s">
        <v>61</v>
      </c>
      <c r="P15" s="2"/>
      <c r="Q15" s="5">
        <v>0</v>
      </c>
      <c r="R15" s="5">
        <v>0</v>
      </c>
      <c r="S15" s="5">
        <f t="shared" si="3"/>
        <v>0</v>
      </c>
      <c r="T15" s="5" t="str">
        <f t="shared" si="4"/>
        <v>MENOR</v>
      </c>
      <c r="U15" s="5" t="str">
        <f t="shared" si="5"/>
        <v>REMOTA</v>
      </c>
      <c r="V15" s="2" t="str">
        <f t="shared" si="6"/>
        <v>RIESGO CONTROLADO</v>
      </c>
    </row>
    <row r="16" spans="2:22" ht="90" x14ac:dyDescent="0.25">
      <c r="B16" s="12">
        <v>7</v>
      </c>
      <c r="C16" s="4" t="s">
        <v>63</v>
      </c>
      <c r="D16" s="4" t="s">
        <v>64</v>
      </c>
      <c r="E16" s="4" t="s">
        <v>66</v>
      </c>
      <c r="F16" s="17">
        <v>7</v>
      </c>
      <c r="G16" s="15" t="s">
        <v>65</v>
      </c>
      <c r="H16" s="5">
        <v>8</v>
      </c>
      <c r="I16" s="5" t="s">
        <v>60</v>
      </c>
      <c r="J16" s="5">
        <f t="shared" si="7"/>
        <v>56</v>
      </c>
      <c r="K16" s="5" t="str">
        <f t="shared" si="1"/>
        <v>GRAVE</v>
      </c>
      <c r="L16" s="5" t="str">
        <f t="shared" si="2"/>
        <v>MUY PROBABLE</v>
      </c>
      <c r="M16" s="5" t="str">
        <f t="shared" si="0"/>
        <v>ATENCIÓN INMEDIATA</v>
      </c>
      <c r="N16" s="18" t="s">
        <v>67</v>
      </c>
      <c r="O16" s="18" t="s">
        <v>68</v>
      </c>
      <c r="P16" s="2"/>
      <c r="Q16" s="5">
        <v>0</v>
      </c>
      <c r="R16" s="5">
        <v>0</v>
      </c>
      <c r="S16" s="5">
        <f t="shared" si="3"/>
        <v>0</v>
      </c>
      <c r="T16" s="5" t="str">
        <f t="shared" si="4"/>
        <v>MENOR</v>
      </c>
      <c r="U16" s="5" t="str">
        <f t="shared" si="5"/>
        <v>REMOTA</v>
      </c>
      <c r="V16" s="2" t="str">
        <f t="shared" si="6"/>
        <v>RIESGO CONTROLADO</v>
      </c>
    </row>
    <row r="17" spans="2:22" ht="93" customHeight="1" x14ac:dyDescent="0.25">
      <c r="B17" s="12">
        <v>8</v>
      </c>
      <c r="C17" s="4" t="s">
        <v>45</v>
      </c>
      <c r="D17" s="5" t="s">
        <v>69</v>
      </c>
      <c r="E17" s="16" t="s">
        <v>70</v>
      </c>
      <c r="F17" s="3">
        <v>5</v>
      </c>
      <c r="G17" s="15" t="s">
        <v>71</v>
      </c>
      <c r="H17" s="3">
        <v>5</v>
      </c>
      <c r="I17" s="5" t="s">
        <v>60</v>
      </c>
      <c r="J17" s="5">
        <f t="shared" si="7"/>
        <v>25</v>
      </c>
      <c r="K17" s="5" t="str">
        <f t="shared" si="1"/>
        <v>MODERADO</v>
      </c>
      <c r="L17" s="5" t="str">
        <f t="shared" si="2"/>
        <v>PROBABLE</v>
      </c>
      <c r="M17" s="5" t="str">
        <f t="shared" si="0"/>
        <v>ATENCIÓN PERIÓDICA</v>
      </c>
      <c r="N17" s="4" t="s">
        <v>72</v>
      </c>
      <c r="O17" s="15" t="s">
        <v>73</v>
      </c>
      <c r="P17" s="2"/>
      <c r="Q17" s="5">
        <v>0</v>
      </c>
      <c r="R17" s="5">
        <v>0</v>
      </c>
      <c r="S17" s="5">
        <f t="shared" si="3"/>
        <v>0</v>
      </c>
      <c r="T17" s="5" t="str">
        <f t="shared" si="4"/>
        <v>MENOR</v>
      </c>
      <c r="U17" s="5" t="str">
        <f t="shared" si="5"/>
        <v>REMOTA</v>
      </c>
      <c r="V17" s="2" t="str">
        <f t="shared" si="6"/>
        <v>RIESGO CONTROLADO</v>
      </c>
    </row>
    <row r="18" spans="2:22" ht="15.75" x14ac:dyDescent="0.25">
      <c r="B18" s="6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Q18" s="13" t="s">
        <v>52</v>
      </c>
      <c r="R18" s="13"/>
      <c r="S18" s="13"/>
      <c r="T18" s="14"/>
    </row>
    <row r="19" spans="2:22" ht="15.75" x14ac:dyDescent="0.25">
      <c r="B19" s="6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Q19" s="7"/>
      <c r="R19" s="7"/>
      <c r="S19" s="7"/>
    </row>
    <row r="20" spans="2:22" ht="15.75" x14ac:dyDescent="0.25">
      <c r="B20" s="6"/>
      <c r="C20" s="6"/>
      <c r="D20" s="6"/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</row>
    <row r="21" spans="2:22" ht="15.75" x14ac:dyDescent="0.25">
      <c r="B21" s="6"/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</row>
    <row r="22" spans="2:22" ht="15.75" x14ac:dyDescent="0.25">
      <c r="B22" s="6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</row>
    <row r="23" spans="2:22" x14ac:dyDescent="0.25">
      <c r="J23" s="1"/>
    </row>
    <row r="24" spans="2:22" x14ac:dyDescent="0.25">
      <c r="J24" s="1"/>
    </row>
    <row r="25" spans="2:22" x14ac:dyDescent="0.25">
      <c r="J25" s="1"/>
    </row>
    <row r="26" spans="2:22" x14ac:dyDescent="0.25">
      <c r="J26" s="1"/>
    </row>
  </sheetData>
  <mergeCells count="6">
    <mergeCell ref="C4:S6"/>
    <mergeCell ref="P8:V8"/>
    <mergeCell ref="P7:V7"/>
    <mergeCell ref="B3:V3"/>
    <mergeCell ref="T5:V5"/>
    <mergeCell ref="T6:V6"/>
  </mergeCells>
  <conditionalFormatting sqref="K10:K17">
    <cfRule type="containsText" dxfId="43" priority="53" operator="containsText" text="MENOR">
      <formula>NOT(ISERROR(SEARCH("MENOR",K10)))</formula>
    </cfRule>
    <cfRule type="containsText" dxfId="42" priority="54" operator="containsText" text="BAJO">
      <formula>NOT(ISERROR(SEARCH("BAJO",K10)))</formula>
    </cfRule>
    <cfRule type="containsText" dxfId="41" priority="55" operator="containsText" text="MODERADO">
      <formula>NOT(ISERROR(SEARCH("MODERADO",K10)))</formula>
    </cfRule>
    <cfRule type="containsText" dxfId="40" priority="56" operator="containsText" text="CATASTRÓFICO">
      <formula>NOT(ISERROR(SEARCH("CATASTRÓFICO",K10)))</formula>
    </cfRule>
    <cfRule type="containsText" dxfId="39" priority="57" operator="containsText" text="GRAVE">
      <formula>NOT(ISERROR(SEARCH("GRAVE",K10)))</formula>
    </cfRule>
  </conditionalFormatting>
  <conditionalFormatting sqref="K10:M17">
    <cfRule type="expression" dxfId="38" priority="58">
      <formula>$K10="BAJO"</formula>
    </cfRule>
    <cfRule type="expression" dxfId="37" priority="59">
      <formula>$K10="GRAVE"</formula>
    </cfRule>
  </conditionalFormatting>
  <conditionalFormatting sqref="L10:L17">
    <cfRule type="containsText" dxfId="36" priority="42" operator="containsText" text="INUSUAL">
      <formula>NOT(ISERROR(SEARCH("INUSUAL",L10)))</formula>
    </cfRule>
    <cfRule type="containsText" dxfId="35" priority="43" operator="containsText" text="REMOTA">
      <formula>NOT(ISERROR(SEARCH("REMOTA",L10)))</formula>
    </cfRule>
    <cfRule type="containsText" dxfId="34" priority="50" operator="containsText" text="PROBABLE">
      <formula>NOT(ISERROR(SEARCH("PROBABLE",L10)))</formula>
    </cfRule>
    <cfRule type="containsText" dxfId="33" priority="51" operator="containsText" text="MUY PROBABLE">
      <formula>NOT(ISERROR(SEARCH("MUY PROBABLE",L10)))</formula>
    </cfRule>
    <cfRule type="containsText" dxfId="32" priority="52" operator="containsText" text="RECURRENTE">
      <formula>NOT(ISERROR(SEARCH("RECURRENTE",L10)))</formula>
    </cfRule>
  </conditionalFormatting>
  <conditionalFormatting sqref="L11:L17">
    <cfRule type="containsText" dxfId="31" priority="41" operator="containsText" text="PROBABLE">
      <formula>NOT(ISERROR(SEARCH("PROBABLE",L11)))</formula>
    </cfRule>
  </conditionalFormatting>
  <conditionalFormatting sqref="M10:M17">
    <cfRule type="containsText" dxfId="30" priority="36" operator="containsText" text="RIESGO CONTROLADO">
      <formula>NOT(ISERROR(SEARCH("RIESGO CONTROLADO",M10)))</formula>
    </cfRule>
    <cfRule type="containsText" dxfId="29" priority="37" operator="containsText" text="ATENCIÓN INMEDIATA">
      <formula>NOT(ISERROR(SEARCH("ATENCIÓN INMEDIATA",M10)))</formula>
    </cfRule>
    <cfRule type="containsText" dxfId="28" priority="38" operator="containsText" text="ATENCIÓN PERIÓDICA">
      <formula>NOT(ISERROR(SEARCH("ATENCIÓN PERIÓDICA",M10)))</formula>
    </cfRule>
    <cfRule type="containsText" dxfId="27" priority="39" operator="containsText" text="ATENCIÓN PERIODICA">
      <formula>NOT(ISERROR(SEARCH("ATENCIÓN PERIODICA",M10)))</formula>
    </cfRule>
    <cfRule type="containsText" dxfId="26" priority="45" operator="containsText" text="ATENCIÓN PERIODICA">
      <formula>NOT(ISERROR(SEARCH("ATENCIÓN PERIODICA",M10)))</formula>
    </cfRule>
    <cfRule type="containsText" dxfId="25" priority="46" operator="containsText" text="RIESGOS CONTROLADOS">
      <formula>NOT(ISERROR(SEARCH("RIESGOS CONTROLADOS",M10)))</formula>
    </cfRule>
    <cfRule type="containsText" dxfId="24" priority="47" operator="containsText" text="ATENCIÓN PERIODICA">
      <formula>NOT(ISERROR(SEARCH("ATENCIÓN PERIODICA",M10)))</formula>
    </cfRule>
  </conditionalFormatting>
  <conditionalFormatting sqref="T10:T17">
    <cfRule type="containsText" dxfId="23" priority="7" operator="containsText" text="CATASTRÓFICO">
      <formula>NOT(ISERROR(SEARCH("CATASTRÓFICO",T10)))</formula>
    </cfRule>
    <cfRule type="containsText" dxfId="22" priority="8" operator="containsText" text="GRAVE">
      <formula>NOT(ISERROR(SEARCH("GRAVE",T10)))</formula>
    </cfRule>
    <cfRule type="containsText" dxfId="21" priority="9" operator="containsText" text="MODERADO">
      <formula>NOT(ISERROR(SEARCH("MODERADO",T10)))</formula>
    </cfRule>
    <cfRule type="containsText" dxfId="20" priority="10" operator="containsText" text="BAJO">
      <formula>NOT(ISERROR(SEARCH("BAJO",T10)))</formula>
    </cfRule>
    <cfRule type="containsText" dxfId="19" priority="11" operator="containsText" text="MENOR">
      <formula>NOT(ISERROR(SEARCH("MENOR",T10)))</formula>
    </cfRule>
    <cfRule type="containsText" dxfId="18" priority="31" operator="containsText" text="MODERADO">
      <formula>NOT(ISERROR(SEARCH("MODERADO",T10)))</formula>
    </cfRule>
    <cfRule type="containsText" dxfId="17" priority="32" operator="containsText" text="CATASTRÓFICO">
      <formula>NOT(ISERROR(SEARCH("CATASTRÓFICO",T10)))</formula>
    </cfRule>
    <cfRule type="containsText" dxfId="16" priority="33" operator="containsText" text="GRAVE">
      <formula>NOT(ISERROR(SEARCH("GRAVE",T10)))</formula>
    </cfRule>
    <cfRule type="expression" dxfId="15" priority="34">
      <formula>$K10="BAJO"</formula>
    </cfRule>
    <cfRule type="expression" dxfId="14" priority="35">
      <formula>$K10="GRAVE"</formula>
    </cfRule>
  </conditionalFormatting>
  <conditionalFormatting sqref="U10:U17">
    <cfRule type="containsText" dxfId="13" priority="4" operator="containsText" text="RECURRENTE">
      <formula>NOT(ISERROR(SEARCH("RECURRENTE",U10)))</formula>
    </cfRule>
    <cfRule type="containsText" dxfId="12" priority="5" operator="containsText" text="MUY PROBABLE">
      <formula>NOT(ISERROR(SEARCH("MUY PROBABLE",U10)))</formula>
    </cfRule>
    <cfRule type="containsText" dxfId="11" priority="6" operator="containsText" text="INUSUAL">
      <formula>NOT(ISERROR(SEARCH("INUSUAL",U10)))</formula>
    </cfRule>
    <cfRule type="containsText" dxfId="10" priority="13" operator="containsText" text="INUSUAL">
      <formula>NOT(ISERROR(SEARCH("INUSUAL",U10)))</formula>
    </cfRule>
    <cfRule type="containsText" dxfId="9" priority="14" operator="containsText" text="REMOTA">
      <formula>NOT(ISERROR(SEARCH("REMOTA",U10)))</formula>
    </cfRule>
    <cfRule type="containsText" dxfId="8" priority="17" operator="containsText" text="PROBABLE">
      <formula>NOT(ISERROR(SEARCH("PROBABLE",U10)))</formula>
    </cfRule>
    <cfRule type="containsText" dxfId="7" priority="18" operator="containsText" text="MUY PROBABLE">
      <formula>NOT(ISERROR(SEARCH("MUY PROBABLE",U10)))</formula>
    </cfRule>
    <cfRule type="containsText" dxfId="6" priority="19" operator="containsText" text="RECURRENTE">
      <formula>NOT(ISERROR(SEARCH("RECURRENTE",U10)))</formula>
    </cfRule>
    <cfRule type="expression" dxfId="5" priority="20">
      <formula>$K10="BAJO"</formula>
    </cfRule>
    <cfRule type="expression" dxfId="4" priority="21">
      <formula>$K10="GRAVE"</formula>
    </cfRule>
  </conditionalFormatting>
  <conditionalFormatting sqref="U11:U17">
    <cfRule type="containsText" dxfId="3" priority="12" operator="containsText" text="PROBABLE">
      <formula>NOT(ISERROR(SEARCH("PROBABLE",U11)))</formula>
    </cfRule>
  </conditionalFormatting>
  <conditionalFormatting sqref="V10:V17">
    <cfRule type="containsText" dxfId="2" priority="1" operator="containsText" text="RIESGO CONTROLADO">
      <formula>NOT(ISERROR(SEARCH("RIESGO CONTROLADO",V10)))</formula>
    </cfRule>
    <cfRule type="containsText" dxfId="1" priority="2" operator="containsText" text="ATENCIÓN PERIÓDICA">
      <formula>NOT(ISERROR(SEARCH("ATENCIÓN PERIÓDICA",V10)))</formula>
    </cfRule>
    <cfRule type="containsText" dxfId="0" priority="3" operator="containsText" text="ATENCIÓN INMEDIATA">
      <formula>NOT(ISERROR(SEARCH("ATENCIÓN INMEDIATA",V10)))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Criterios de la Organización</vt:lpstr>
      <vt:lpstr>Categorías de Severidad</vt:lpstr>
      <vt:lpstr>Categorias de Frecuencia</vt:lpstr>
      <vt:lpstr>Evaluación del Riesgo</vt:lpstr>
      <vt:lpstr>Matriz de Riesgos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Hernandez Hernandez</dc:creator>
  <cp:lastModifiedBy>Controlador de  Documentos</cp:lastModifiedBy>
  <dcterms:created xsi:type="dcterms:W3CDTF">2024-08-19T17:42:15Z</dcterms:created>
  <dcterms:modified xsi:type="dcterms:W3CDTF">2024-11-19T20:11:50Z</dcterms:modified>
</cp:coreProperties>
</file>